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71" activeTab="4"/>
  </bookViews>
  <sheets>
    <sheet name="Przesyłki" sheetId="1" r:id="rId1"/>
    <sheet name="Książka adresowa" sheetId="2" r:id="rId2"/>
    <sheet name="aPrzesylki" sheetId="3" r:id="rId3"/>
    <sheet name="aKsiążka" sheetId="4" r:id="rId4"/>
    <sheet name="OPIS" sheetId="5" r:id="rId5"/>
  </sheets>
  <definedNames/>
  <calcPr fullCalcOnLoad="1"/>
</workbook>
</file>

<file path=xl/comments1.xml><?xml version="1.0" encoding="utf-8"?>
<comments xmlns="http://schemas.openxmlformats.org/spreadsheetml/2006/main">
  <authors>
    <author>PiwonskiMarcin</author>
  </authors>
  <commentList>
    <comment ref="A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Nazwa 1 adresata przesyłki
(max. 30znaków)
*pole obowiązkowe</t>
        </r>
      </text>
    </comment>
    <comment ref="B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Nazwa 2 adresata przesyłki 
(max. 30znaków)</t>
        </r>
      </text>
    </comment>
    <comment ref="C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ulica adresata przesyłki
(max. 35znaków)
*pole obowiązkowe </t>
        </r>
      </text>
    </comment>
    <comment ref="D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nr domu adresata przesyłki
(max. 11 znaków)
*pole obowiązkowe</t>
        </r>
      </text>
    </comment>
    <comment ref="E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nr lokalu  adresata przesyłki
(max. 11 znaków)</t>
        </r>
      </text>
    </comment>
    <comment ref="F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nr telefonu adresata przesyłki
(max. 9 znaków)</t>
        </r>
      </text>
    </comment>
    <comment ref="G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kod pocztowy adresata przesyłki
(max. 5 znaków)
*pole obowiązkowe</t>
        </r>
      </text>
    </comment>
    <comment ref="H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Miejscowość adresata przesyłki
(max. 30 znaków)
*pole obowiązkowe</t>
        </r>
      </text>
    </comment>
    <comment ref="I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adres e-mail adresata przesyłki
(max. 50 znaków)
</t>
        </r>
      </text>
    </comment>
    <comment ref="J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masa przesyłki - podawana w gramach
(max. 7 znaków)
</t>
        </r>
      </text>
    </comment>
    <comment ref="K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Kwota pobrania -
podawana w groszach 
(max. 7 znaków)
*pole obowiązkowe dla przesyłek z opcją pobranie</t>
        </r>
      </text>
    </comment>
    <comment ref="L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Tytuł pobrania -
(max. 30 znaków)
</t>
        </r>
      </text>
    </comment>
    <comment ref="M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Kwota deklarowanej wartości przesyłki -
podawana w groszach 
(max. 7 znaków)
*pole obowiązkowe dla przesyłek z opcją wartość</t>
        </r>
      </text>
    </comment>
    <comment ref="N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Gabaryt przesyłki -
(max. 3 znaki)
*pole obowiązkowe dla wybranych usług</t>
        </r>
      </text>
    </comment>
    <comment ref="O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Kategoria przesyłki (priorytet/Ekonomia)-
(max. 1 znak)
*pole obowiązkowe dla wybranych usług
opcja T / N</t>
        </r>
      </text>
    </comment>
    <comment ref="P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Potwierdzenie odbioru przesyłki -
(max. 1 znak)
opcja T / N</t>
        </r>
      </text>
    </comment>
    <comment ref="Q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Sprawdzenie zawartości 
przesyłki -
(max. 1 znak)
opcja T / N</t>
        </r>
      </text>
    </comment>
    <comment ref="R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Poste Restante przesyłki 
(max. 1 znak)
opcja T / N</t>
        </r>
      </text>
    </comment>
    <comment ref="S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Opcja ostrożnie przesyłki 
(max. 1 znak)
opcja T / N
</t>
        </r>
      </text>
    </comment>
  </commentList>
</comments>
</file>

<file path=xl/comments2.xml><?xml version="1.0" encoding="utf-8"?>
<comments xmlns="http://schemas.openxmlformats.org/spreadsheetml/2006/main">
  <authors>
    <author>PiwonskiMarcin</author>
  </authors>
  <commentList>
    <comment ref="A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PiwonskiMarcin:
Nazwa 1 adresata 
(max. 30znaków)
*pole obowiązkowe</t>
        </r>
      </text>
    </comment>
    <comment ref="B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PiwonskiMarcin:
Nazwa 2 adresata przesyłki
(max. 30znaków)</t>
        </r>
      </text>
    </comment>
    <comment ref="C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ulica adresata przesyłki
(max. 35znaków)
*pole obowiązkowe </t>
        </r>
      </text>
    </comment>
    <comment ref="D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nr domu adresata przesyłki
(max. 11 znaków)
*pole obowiązkowe</t>
        </r>
      </text>
    </comment>
    <comment ref="E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nr lokalu  adresata przesyłki
(max. 11 znaków)</t>
        </r>
      </text>
    </comment>
    <comment ref="F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własny opis adresata</t>
        </r>
      </text>
    </comment>
    <comment ref="G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nr telefonu adresata przesyłki
(max. 9 znaków)</t>
        </r>
      </text>
    </comment>
    <comment ref="H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kod pocztowy adresata przesyłki
(max. 5 znaków)
*pole obowiązkowe</t>
        </r>
      </text>
    </comment>
    <comment ref="I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Miejscowość adresata przesyłki
(max. 30 znaków)
*pole obowiązkowe</t>
        </r>
      </text>
    </comment>
    <comment ref="J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Kraj adresata przesyłki
(max. 40 znaków)</t>
        </r>
      </text>
    </comment>
    <comment ref="K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Notatka własna dotycząca adresata 
</t>
        </r>
      </text>
    </comment>
    <comment ref="L1" authorId="0">
      <text>
        <r>
          <rPr>
            <b/>
            <sz val="9"/>
            <rFont val="Tahoma"/>
            <family val="0"/>
          </rPr>
          <t>PiwonskiMarcin:</t>
        </r>
        <r>
          <rPr>
            <sz val="9"/>
            <rFont val="Tahoma"/>
            <family val="0"/>
          </rPr>
          <t xml:space="preserve">
Kontakt tel. 2 lub e mail adresat 
(max. 50 znaków)
 </t>
        </r>
      </text>
    </comment>
  </commentList>
</comments>
</file>

<file path=xl/sharedStrings.xml><?xml version="1.0" encoding="utf-8"?>
<sst xmlns="http://schemas.openxmlformats.org/spreadsheetml/2006/main" count="118" uniqueCount="56">
  <si>
    <t>Nazwa</t>
  </si>
  <si>
    <t>Nazwa 2</t>
  </si>
  <si>
    <t>Ulica</t>
  </si>
  <si>
    <t>Numer domu</t>
  </si>
  <si>
    <t>Numer lokalu</t>
  </si>
  <si>
    <t>Telefon</t>
  </si>
  <si>
    <t>Kod pocztowy</t>
  </si>
  <si>
    <t>Miejscowość</t>
  </si>
  <si>
    <t>eKontakt</t>
  </si>
  <si>
    <t>Masa</t>
  </si>
  <si>
    <t>Pobranie kwota</t>
  </si>
  <si>
    <t>Tytuł pobrania</t>
  </si>
  <si>
    <t>Wartość</t>
  </si>
  <si>
    <t>Gabaryt</t>
  </si>
  <si>
    <t>Priorytet</t>
  </si>
  <si>
    <t>Potwierdzenie</t>
  </si>
  <si>
    <t>Sprawdzenie zawartości</t>
  </si>
  <si>
    <t>Poste Restante</t>
  </si>
  <si>
    <t>Ostrożnie</t>
  </si>
  <si>
    <t>Kowalski</t>
  </si>
  <si>
    <t>Fotograf</t>
  </si>
  <si>
    <t>Mokra</t>
  </si>
  <si>
    <t>a</t>
  </si>
  <si>
    <t>Toruń</t>
  </si>
  <si>
    <t>asd@asd.com</t>
  </si>
  <si>
    <t>T</t>
  </si>
  <si>
    <t>N</t>
  </si>
  <si>
    <t>Rada</t>
  </si>
  <si>
    <t>Hurtownia</t>
  </si>
  <si>
    <t>Śnieżna</t>
  </si>
  <si>
    <t>111222333</t>
  </si>
  <si>
    <t>Warszawa</t>
  </si>
  <si>
    <t>asd@asd.pl</t>
  </si>
  <si>
    <t>Nazwa skrócona</t>
  </si>
  <si>
    <t>Kraj</t>
  </si>
  <si>
    <t>Notatki</t>
  </si>
  <si>
    <t>Telefon kom. / email</t>
  </si>
  <si>
    <t>FOTO</t>
  </si>
  <si>
    <t>Polska</t>
  </si>
  <si>
    <t>dobry klient</t>
  </si>
  <si>
    <t>555666777</t>
  </si>
  <si>
    <t>HURT rada</t>
  </si>
  <si>
    <t>zaległości</t>
  </si>
  <si>
    <t>hurt@hut.comm</t>
  </si>
  <si>
    <t xml:space="preserve">Plik pomocniczy xls służy do zasilania danych o przesyłkach za pośrednictwem mechanizmu importu ODBC </t>
  </si>
  <si>
    <t>321432112</t>
  </si>
  <si>
    <t xml:space="preserve">Funkcja importu ODBC pozwala na zasilenie systemu Elektroniczny Nadawca w dane odnośnie przesyłek planowanych do nadania, pochodzących z własnego żródła danych. W celu prawidłowego funkcjonowania modułu łączności wymagane jest zainstalowanie najnowszej wersji środowiska Java i przeglądarki internetowej - dostępnych w wersjach instalacyjnych na stronach producentów oraz odpowiedniej wtyczki dostarczonej przez PP S.A. do przeglądarki internetowej, na której uruchomiony zostanie program. Rozwiązanie korzysta z mechanizmu ODBC, polegającym na tworzeniu własnego źródła danych, który zaimplementowany został we wszystkich systemach rodziny Windows. Komunikacja między stacją roboczą klienta, a serwerem Elektronicznego Nadawcy odbywa się poprzez usługę WebService, będącą składnikiem oprogramowania, niezależnym od platformy sprzętowej oraz implementacji, dostarczającym określonej funkcjonalności. </t>
  </si>
  <si>
    <r>
      <t>W celu prawidłowego zaczytania danych do EN należy uzupełnić arkusze oznaczone kolorem żółtym (</t>
    </r>
    <r>
      <rPr>
        <i/>
        <sz val="10"/>
        <rFont val="Arial"/>
        <family val="2"/>
      </rPr>
      <t>Przesyłki</t>
    </r>
    <r>
      <rPr>
        <sz val="10"/>
        <rFont val="Arial"/>
        <family val="2"/>
      </rPr>
      <t xml:space="preserve"> lub </t>
    </r>
    <r>
      <rPr>
        <i/>
        <sz val="10"/>
        <rFont val="Arial"/>
        <family val="2"/>
      </rPr>
      <t>Książka adresowa</t>
    </r>
    <r>
      <rPr>
        <sz val="10"/>
        <rFont val="Arial"/>
        <family val="2"/>
      </rPr>
      <t xml:space="preserve">) w zależności od tego, czy importowana jest wyłącznie baza adresatów czy kompletne dane o przygotowywanych do nadania przesyłkach. Następnie przetransmitować dane do niebieskich arkuszy odpowiednio </t>
    </r>
    <r>
      <rPr>
        <i/>
        <sz val="10"/>
        <rFont val="Arial"/>
        <family val="2"/>
      </rPr>
      <t>"aPrzesylki"</t>
    </r>
    <r>
      <rPr>
        <sz val="10"/>
        <rFont val="Arial"/>
        <family val="2"/>
      </rPr>
      <t xml:space="preserve"> lub "</t>
    </r>
    <r>
      <rPr>
        <i/>
        <sz val="10"/>
        <rFont val="Arial"/>
        <family val="2"/>
      </rPr>
      <t xml:space="preserve">aKsiążka" </t>
    </r>
    <r>
      <rPr>
        <sz val="10"/>
        <rFont val="Arial"/>
        <family val="2"/>
      </rPr>
      <t xml:space="preserve">przy użyciu przycisku </t>
    </r>
    <r>
      <rPr>
        <b/>
        <sz val="10"/>
        <rFont val="Arial"/>
        <family val="2"/>
      </rPr>
      <t xml:space="preserve">Przenieś dane </t>
    </r>
    <r>
      <rPr>
        <sz val="10"/>
        <rFont val="Arial"/>
        <family val="2"/>
      </rPr>
      <t xml:space="preserve">zlokalizowanego w komórce A1. Arkusze </t>
    </r>
    <r>
      <rPr>
        <i/>
        <sz val="10"/>
        <rFont val="Arial"/>
        <family val="2"/>
      </rPr>
      <t xml:space="preserve">("aPrzesylki" lub "aKsiążka") </t>
    </r>
    <r>
      <rPr>
        <sz val="10"/>
        <rFont val="Arial"/>
        <family val="2"/>
      </rPr>
      <t>należy zdefiniować w ustawieniach Importu ODBC.</t>
    </r>
  </si>
  <si>
    <t xml:space="preserve">Opisy poszczególnych kolumn umieszczone w komentarzach. </t>
  </si>
  <si>
    <t>23000</t>
  </si>
  <si>
    <t>150</t>
  </si>
  <si>
    <t>230</t>
  </si>
  <si>
    <t xml:space="preserve">Poczta Polska S.A nie odpowiada za błędnie lub nieprawidłowe wprowadzenie danych do przykładowego arkusza oraz związane z tym konsekwencje. </t>
  </si>
  <si>
    <t>Po stronie użytkownika EN leży obowiązek prawidłowej konfiguracji sterowników w źródłach danych ODBC</t>
  </si>
  <si>
    <r>
      <t xml:space="preserve">Część danych jest konieczniecznych/wymaganych do zasilenia EN oraz wytworzenia dokumentów nadawczych wraz z elektroniczną transmisją danych - kolumny oznaczone kolorem zielonym (dla wybranych usług mogą również być wymagane inne dane zgodnie z Interfejsem Wymiany Danych (IWD ) - dostępnym pod adresem: 
</t>
    </r>
    <r>
      <rPr>
        <b/>
        <sz val="10"/>
        <rFont val="Arial"/>
        <family val="2"/>
      </rPr>
      <t>e-nadawca.poczta-polska.pl</t>
    </r>
    <r>
      <rPr>
        <sz val="10"/>
        <rFont val="Arial"/>
        <family val="2"/>
      </rPr>
      <t xml:space="preserve"> w zakładce "</t>
    </r>
    <r>
      <rPr>
        <b/>
        <sz val="10"/>
        <rFont val="Arial"/>
        <family val="2"/>
      </rPr>
      <t>Czym jest e-nadawca</t>
    </r>
    <r>
      <rPr>
        <sz val="10"/>
        <rFont val="Arial"/>
        <family val="2"/>
      </rPr>
      <t>"</t>
    </r>
  </si>
  <si>
    <r>
      <t xml:space="preserve">Oznaczenia wszystkich usług dostępne w opisie: 
</t>
    </r>
    <r>
      <rPr>
        <b/>
        <sz val="10"/>
        <rFont val="Arial"/>
        <family val="2"/>
      </rPr>
      <t>e-nadawca.poczta-polska.pl</t>
    </r>
    <r>
      <rPr>
        <sz val="10"/>
        <rFont val="Arial"/>
        <family val="2"/>
      </rPr>
      <t xml:space="preserve"> w zakładce "</t>
    </r>
    <r>
      <rPr>
        <b/>
        <sz val="10"/>
        <rFont val="Arial"/>
        <family val="2"/>
      </rPr>
      <t>Czym jest e-nadawca</t>
    </r>
    <r>
      <rPr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</si>
</sst>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16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15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2" xfId="0" applyNumberFormat="1" applyBorder="1" applyAlignment="1">
      <alignment horizontal="left"/>
    </xf>
    <xf numFmtId="49" fontId="0" fillId="18" borderId="12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18" borderId="13" xfId="0" applyNumberFormat="1" applyFont="1" applyFill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18" borderId="14" xfId="0" applyNumberForma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49" fontId="4" fillId="0" borderId="16" xfId="44" applyNumberFormat="1" applyBorder="1" applyAlignment="1" applyProtection="1">
      <alignment horizontal="left"/>
      <protection/>
    </xf>
    <xf numFmtId="49" fontId="4" fillId="0" borderId="17" xfId="44" applyNumberFormat="1" applyBorder="1" applyAlignment="1" applyProtection="1">
      <alignment horizontal="left"/>
      <protection/>
    </xf>
    <xf numFmtId="49" fontId="0" fillId="0" borderId="13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18" borderId="26" xfId="0" applyNumberFormat="1" applyFont="1" applyFill="1" applyBorder="1" applyAlignment="1">
      <alignment horizontal="left"/>
    </xf>
    <xf numFmtId="49" fontId="0" fillId="18" borderId="13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/>
    </xf>
    <xf numFmtId="49" fontId="4" fillId="0" borderId="12" xfId="44" applyNumberFormat="1" applyFill="1" applyBorder="1" applyAlignment="1" applyProtection="1">
      <alignment horizontal="left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13"/>
  </sheetPr>
  <dimension ref="A1:S3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23.7109375" style="1" customWidth="1"/>
    <col min="2" max="2" width="14.7109375" style="2" customWidth="1"/>
    <col min="3" max="3" width="17.421875" style="2" customWidth="1"/>
    <col min="4" max="4" width="9.421875" style="2" customWidth="1"/>
    <col min="5" max="5" width="7.8515625" style="2" customWidth="1"/>
    <col min="6" max="6" width="13.421875" style="2" customWidth="1"/>
    <col min="7" max="7" width="12.421875" style="2" customWidth="1"/>
    <col min="8" max="8" width="12.8515625" style="2" customWidth="1"/>
    <col min="9" max="10" width="8.7109375" style="2" customWidth="1"/>
    <col min="11" max="11" width="13.57421875" style="2" customWidth="1"/>
    <col min="12" max="12" width="16.57421875" style="2" customWidth="1"/>
    <col min="13" max="13" width="9.28125" style="2" customWidth="1"/>
    <col min="14" max="15" width="11.57421875" style="2" customWidth="1"/>
    <col min="16" max="16" width="16.57421875" style="2" customWidth="1"/>
    <col min="17" max="17" width="13.421875" style="2" customWidth="1"/>
    <col min="18" max="16384" width="11.57421875" style="2" customWidth="1"/>
  </cols>
  <sheetData>
    <row r="1" spans="1:19" s="6" customFormat="1" ht="219.75" customHeight="1" thickBot="1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13" t="s">
        <v>8</v>
      </c>
      <c r="J1" s="20" t="s">
        <v>9</v>
      </c>
      <c r="K1" s="21" t="s">
        <v>10</v>
      </c>
      <c r="L1" s="21" t="s">
        <v>11</v>
      </c>
      <c r="M1" s="21" t="s">
        <v>12</v>
      </c>
      <c r="N1" s="23" t="s">
        <v>13</v>
      </c>
      <c r="O1" s="20" t="s">
        <v>14</v>
      </c>
      <c r="P1" s="21" t="s">
        <v>15</v>
      </c>
      <c r="Q1" s="21" t="s">
        <v>16</v>
      </c>
      <c r="R1" s="21" t="s">
        <v>17</v>
      </c>
      <c r="S1" s="22" t="s">
        <v>18</v>
      </c>
    </row>
    <row r="2" spans="1:19" s="9" customFormat="1" ht="12.75">
      <c r="A2" s="28" t="s">
        <v>19</v>
      </c>
      <c r="B2" s="7" t="s">
        <v>20</v>
      </c>
      <c r="C2" s="8" t="s">
        <v>21</v>
      </c>
      <c r="D2" s="8">
        <v>12</v>
      </c>
      <c r="E2" s="7" t="s">
        <v>22</v>
      </c>
      <c r="F2" s="7" t="s">
        <v>45</v>
      </c>
      <c r="G2" s="8">
        <v>85830</v>
      </c>
      <c r="H2" s="8" t="s">
        <v>23</v>
      </c>
      <c r="I2" s="14" t="s">
        <v>24</v>
      </c>
      <c r="J2" s="18" t="s">
        <v>50</v>
      </c>
      <c r="K2" s="19" t="s">
        <v>49</v>
      </c>
      <c r="L2" s="19" t="s">
        <v>11</v>
      </c>
      <c r="M2" s="19">
        <v>12</v>
      </c>
      <c r="N2" s="24" t="s">
        <v>22</v>
      </c>
      <c r="O2" s="26" t="s">
        <v>25</v>
      </c>
      <c r="P2" s="7" t="s">
        <v>26</v>
      </c>
      <c r="Q2" s="7" t="s">
        <v>25</v>
      </c>
      <c r="R2" s="7" t="s">
        <v>25</v>
      </c>
      <c r="S2" s="27" t="s">
        <v>26</v>
      </c>
    </row>
    <row r="3" spans="1:19" s="9" customFormat="1" ht="13.5" thickBot="1">
      <c r="A3" s="10" t="s">
        <v>27</v>
      </c>
      <c r="B3" s="11" t="s">
        <v>28</v>
      </c>
      <c r="C3" s="12" t="s">
        <v>29</v>
      </c>
      <c r="D3" s="12">
        <v>23</v>
      </c>
      <c r="E3" s="11">
        <v>6</v>
      </c>
      <c r="F3" s="11" t="s">
        <v>30</v>
      </c>
      <c r="G3" s="12">
        <v>11432</v>
      </c>
      <c r="H3" s="12" t="s">
        <v>31</v>
      </c>
      <c r="I3" s="15" t="s">
        <v>32</v>
      </c>
      <c r="J3" s="16" t="s">
        <v>51</v>
      </c>
      <c r="K3" s="11">
        <v>220</v>
      </c>
      <c r="L3" s="11" t="s">
        <v>11</v>
      </c>
      <c r="M3" s="11">
        <v>12</v>
      </c>
      <c r="N3" s="25" t="s">
        <v>22</v>
      </c>
      <c r="O3" s="16" t="s">
        <v>26</v>
      </c>
      <c r="P3" s="11" t="s">
        <v>26</v>
      </c>
      <c r="Q3" s="11" t="s">
        <v>26</v>
      </c>
      <c r="R3" s="11" t="s">
        <v>25</v>
      </c>
      <c r="S3" s="17" t="s">
        <v>26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indexed="13"/>
  </sheetPr>
  <dimension ref="A1:L3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23.7109375" style="1" customWidth="1"/>
    <col min="2" max="2" width="14.7109375" style="2" customWidth="1"/>
    <col min="3" max="3" width="11.57421875" style="2" customWidth="1"/>
    <col min="4" max="4" width="9.421875" style="2" customWidth="1"/>
    <col min="5" max="5" width="7.8515625" style="2" customWidth="1"/>
    <col min="6" max="7" width="13.421875" style="2" customWidth="1"/>
    <col min="8" max="8" width="12.421875" style="2" customWidth="1"/>
    <col min="9" max="11" width="12.8515625" style="2" customWidth="1"/>
    <col min="12" max="12" width="14.421875" style="2" customWidth="1"/>
    <col min="13" max="16384" width="11.57421875" style="2" customWidth="1"/>
  </cols>
  <sheetData>
    <row r="1" spans="1:12" s="6" customFormat="1" ht="191.25" customHeight="1" thickBot="1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4" t="s">
        <v>33</v>
      </c>
      <c r="G1" s="4" t="s">
        <v>5</v>
      </c>
      <c r="H1" s="5" t="s">
        <v>6</v>
      </c>
      <c r="I1" s="5" t="s">
        <v>7</v>
      </c>
      <c r="J1" s="30" t="s">
        <v>34</v>
      </c>
      <c r="K1" s="30" t="s">
        <v>35</v>
      </c>
      <c r="L1" s="30" t="s">
        <v>36</v>
      </c>
    </row>
    <row r="2" spans="1:12" s="9" customFormat="1" ht="13.5" thickBot="1">
      <c r="A2" s="28" t="s">
        <v>19</v>
      </c>
      <c r="B2" s="7" t="s">
        <v>20</v>
      </c>
      <c r="C2" s="8" t="s">
        <v>21</v>
      </c>
      <c r="D2" s="8">
        <v>12</v>
      </c>
      <c r="E2" s="7" t="s">
        <v>22</v>
      </c>
      <c r="F2" s="7" t="s">
        <v>37</v>
      </c>
      <c r="G2" s="7">
        <v>32143212</v>
      </c>
      <c r="H2" s="8">
        <v>85830</v>
      </c>
      <c r="I2" s="8" t="s">
        <v>23</v>
      </c>
      <c r="J2" s="31" t="s">
        <v>38</v>
      </c>
      <c r="K2" s="31" t="s">
        <v>39</v>
      </c>
      <c r="L2" s="31" t="s">
        <v>40</v>
      </c>
    </row>
    <row r="3" spans="1:12" s="9" customFormat="1" ht="13.5" thickBot="1">
      <c r="A3" s="29" t="s">
        <v>27</v>
      </c>
      <c r="B3" s="11" t="s">
        <v>28</v>
      </c>
      <c r="C3" s="12" t="s">
        <v>29</v>
      </c>
      <c r="D3" s="12">
        <v>23</v>
      </c>
      <c r="E3" s="11">
        <v>6</v>
      </c>
      <c r="F3" s="11" t="s">
        <v>41</v>
      </c>
      <c r="G3" s="11" t="s">
        <v>30</v>
      </c>
      <c r="H3" s="12">
        <v>11432</v>
      </c>
      <c r="I3" s="12" t="s">
        <v>31</v>
      </c>
      <c r="J3" s="31" t="s">
        <v>38</v>
      </c>
      <c r="K3" s="31" t="s">
        <v>42</v>
      </c>
      <c r="L3" s="32" t="s">
        <v>43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12"/>
  </sheetPr>
  <dimension ref="A1:S3"/>
  <sheetViews>
    <sheetView zoomScalePageLayoutView="0" workbookViewId="0" topLeftCell="A1">
      <selection activeCell="E43" sqref="E43"/>
    </sheetView>
  </sheetViews>
  <sheetFormatPr defaultColWidth="11.57421875" defaultRowHeight="12.75"/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2.75">
      <c r="A2" t="str">
        <f>"Kowalski"</f>
        <v>Kowalski</v>
      </c>
      <c r="B2" t="str">
        <f>"Fotograf"</f>
        <v>Fotograf</v>
      </c>
      <c r="C2" t="str">
        <f>"Mokra"</f>
        <v>Mokra</v>
      </c>
      <c r="D2" t="str">
        <f>"12"</f>
        <v>12</v>
      </c>
      <c r="E2" t="str">
        <f>"a"</f>
        <v>a</v>
      </c>
      <c r="F2" t="str">
        <f>"321432112"</f>
        <v>321432112</v>
      </c>
      <c r="G2" t="str">
        <f>"85830"</f>
        <v>85830</v>
      </c>
      <c r="H2" t="str">
        <f>"Toruń"</f>
        <v>Toruń</v>
      </c>
      <c r="I2" t="str">
        <f>"asd@asd.com"</f>
        <v>asd@asd.com</v>
      </c>
      <c r="J2" t="str">
        <f>"12"</f>
        <v>12</v>
      </c>
      <c r="K2" t="str">
        <f>"20"</f>
        <v>20</v>
      </c>
      <c r="L2" t="str">
        <f>"Tytuł pobrania"</f>
        <v>Tytuł pobrania</v>
      </c>
      <c r="M2" t="str">
        <f>"12"</f>
        <v>12</v>
      </c>
      <c r="N2" t="str">
        <f>"a"</f>
        <v>a</v>
      </c>
      <c r="O2" t="str">
        <f>"T"</f>
        <v>T</v>
      </c>
      <c r="P2" t="str">
        <f>"N"</f>
        <v>N</v>
      </c>
      <c r="Q2" t="str">
        <f>"T"</f>
        <v>T</v>
      </c>
      <c r="R2" t="str">
        <f>"T"</f>
        <v>T</v>
      </c>
      <c r="S2" t="str">
        <f>"N"</f>
        <v>N</v>
      </c>
    </row>
    <row r="3" spans="1:19" ht="12.75">
      <c r="A3" t="str">
        <f>"Rada"</f>
        <v>Rada</v>
      </c>
      <c r="B3" t="str">
        <f>"Hurtownia"</f>
        <v>Hurtownia</v>
      </c>
      <c r="C3" t="str">
        <f>"Śnieżna"</f>
        <v>Śnieżna</v>
      </c>
      <c r="D3" t="str">
        <f>"23"</f>
        <v>23</v>
      </c>
      <c r="E3" t="str">
        <f>"6"</f>
        <v>6</v>
      </c>
      <c r="F3" t="str">
        <f>"111222333"</f>
        <v>111222333</v>
      </c>
      <c r="G3" t="str">
        <f>"11432"</f>
        <v>11432</v>
      </c>
      <c r="H3" t="str">
        <f>"Warszawa"</f>
        <v>Warszawa</v>
      </c>
      <c r="I3" t="str">
        <f>"asd@asd.pl"</f>
        <v>asd@asd.pl</v>
      </c>
      <c r="J3" t="str">
        <f>"234"</f>
        <v>234</v>
      </c>
      <c r="K3" t="str">
        <f>"220"</f>
        <v>220</v>
      </c>
      <c r="L3" t="str">
        <f>"Tytuł pobrania"</f>
        <v>Tytuł pobrania</v>
      </c>
      <c r="M3" t="str">
        <f>"12"</f>
        <v>12</v>
      </c>
      <c r="N3" t="str">
        <f>"a"</f>
        <v>a</v>
      </c>
      <c r="O3" t="str">
        <f>"N"</f>
        <v>N</v>
      </c>
      <c r="P3" t="str">
        <f>"N"</f>
        <v>N</v>
      </c>
      <c r="Q3" t="str">
        <f>"N"</f>
        <v>N</v>
      </c>
      <c r="R3" t="str">
        <f>"T"</f>
        <v>T</v>
      </c>
      <c r="S3" t="str">
        <f>"N"</f>
        <v>N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12"/>
  </sheetPr>
  <dimension ref="A1:L3"/>
  <sheetViews>
    <sheetView zoomScalePageLayoutView="0" workbookViewId="0" topLeftCell="A1">
      <selection activeCell="H40" sqref="H40"/>
    </sheetView>
  </sheetViews>
  <sheetFormatPr defaultColWidth="11.5742187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33</v>
      </c>
      <c r="G1" t="s">
        <v>5</v>
      </c>
      <c r="H1" t="s">
        <v>6</v>
      </c>
      <c r="I1" t="s">
        <v>7</v>
      </c>
      <c r="J1" t="s">
        <v>34</v>
      </c>
      <c r="K1" t="s">
        <v>35</v>
      </c>
      <c r="L1" t="s">
        <v>36</v>
      </c>
    </row>
    <row r="2" spans="1:12" ht="12.75">
      <c r="A2" t="str">
        <f>"Kowalski"</f>
        <v>Kowalski</v>
      </c>
      <c r="B2" t="str">
        <f>"Fotograf"</f>
        <v>Fotograf</v>
      </c>
      <c r="C2" t="str">
        <f>"Mokra"</f>
        <v>Mokra</v>
      </c>
      <c r="D2" t="str">
        <f>"12"</f>
        <v>12</v>
      </c>
      <c r="E2" t="str">
        <f>"a"</f>
        <v>a</v>
      </c>
      <c r="F2" t="str">
        <f>"FOTO"</f>
        <v>FOTO</v>
      </c>
      <c r="G2" t="str">
        <f>"32143212"</f>
        <v>32143212</v>
      </c>
      <c r="H2" t="str">
        <f>"85830"</f>
        <v>85830</v>
      </c>
      <c r="I2" t="str">
        <f>"Toruń"</f>
        <v>Toruń</v>
      </c>
      <c r="J2" t="str">
        <f>"Polska"</f>
        <v>Polska</v>
      </c>
      <c r="K2" t="str">
        <f>"dobry klient"</f>
        <v>dobry klient</v>
      </c>
      <c r="L2" t="str">
        <f>"555666777"</f>
        <v>555666777</v>
      </c>
    </row>
    <row r="3" spans="1:12" ht="12.75">
      <c r="A3" t="str">
        <f>"Rada"</f>
        <v>Rada</v>
      </c>
      <c r="B3" t="str">
        <f>"Hurtownia"</f>
        <v>Hurtownia</v>
      </c>
      <c r="C3" t="str">
        <f>"Śnieżna"</f>
        <v>Śnieżna</v>
      </c>
      <c r="D3" t="str">
        <f>"23"</f>
        <v>23</v>
      </c>
      <c r="E3" t="str">
        <f>"6"</f>
        <v>6</v>
      </c>
      <c r="F3" t="str">
        <f>"HURT rada"</f>
        <v>HURT rada</v>
      </c>
      <c r="G3" t="str">
        <f>"111222333"</f>
        <v>111222333</v>
      </c>
      <c r="H3" t="str">
        <f>"11432"</f>
        <v>11432</v>
      </c>
      <c r="I3" t="str">
        <f>"Warszawa"</f>
        <v>Warszawa</v>
      </c>
      <c r="J3" t="str">
        <f>"Polska"</f>
        <v>Polska</v>
      </c>
      <c r="K3" t="str">
        <f>"zaległości"</f>
        <v>zaległości</v>
      </c>
      <c r="L3" t="str">
        <f>"hurt@hut.comm"</f>
        <v>hurt@hut.comm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421875" style="34" customWidth="1"/>
    <col min="2" max="2" width="148.28125" style="33" customWidth="1"/>
    <col min="3" max="16384" width="9.140625" style="33" customWidth="1"/>
  </cols>
  <sheetData>
    <row r="1" spans="1:2" ht="109.5" customHeight="1">
      <c r="A1" s="35">
        <v>1</v>
      </c>
      <c r="B1" s="36" t="s">
        <v>46</v>
      </c>
    </row>
    <row r="2" spans="1:2" ht="57.75" customHeight="1">
      <c r="A2" s="35">
        <v>2</v>
      </c>
      <c r="B2" s="36" t="s">
        <v>44</v>
      </c>
    </row>
    <row r="3" spans="1:2" ht="57.75" customHeight="1">
      <c r="A3" s="35">
        <v>3</v>
      </c>
      <c r="B3" s="36" t="s">
        <v>54</v>
      </c>
    </row>
    <row r="4" spans="1:2" ht="57.75" customHeight="1">
      <c r="A4" s="35">
        <v>4</v>
      </c>
      <c r="B4" s="36" t="s">
        <v>55</v>
      </c>
    </row>
    <row r="5" spans="1:2" ht="57.75" customHeight="1">
      <c r="A5" s="35">
        <v>5</v>
      </c>
      <c r="B5" s="36" t="s">
        <v>47</v>
      </c>
    </row>
    <row r="6" spans="1:2" ht="57.75" customHeight="1">
      <c r="A6" s="35">
        <v>6</v>
      </c>
      <c r="B6" s="36" t="s">
        <v>48</v>
      </c>
    </row>
    <row r="7" spans="1:2" ht="57.75" customHeight="1">
      <c r="A7" s="35">
        <v>7</v>
      </c>
      <c r="B7" s="36" t="s">
        <v>52</v>
      </c>
    </row>
    <row r="8" spans="1:2" ht="57.75" customHeight="1">
      <c r="A8" s="35">
        <v>8</v>
      </c>
      <c r="B8" s="36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PabjaszAgnieszka</cp:lastModifiedBy>
  <dcterms:created xsi:type="dcterms:W3CDTF">2012-02-17T12:17:20Z</dcterms:created>
  <dcterms:modified xsi:type="dcterms:W3CDTF">2012-08-30T08:25:52Z</dcterms:modified>
  <cp:category/>
  <cp:version/>
  <cp:contentType/>
  <cp:contentStatus/>
</cp:coreProperties>
</file>